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0" yWindow="240" windowWidth="15180" windowHeight="934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<sst xmlns="http://schemas.openxmlformats.org/spreadsheetml/2006/main" count="15" uniqueCount="11">
  <si>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DK</t>
  </si>
  <si>
    <t>dk</t>
  </si>
  <si>
    <t>R</t>
  </si>
  <si>
    <t>H</t>
  </si>
  <si>
    <t>R=</t>
  </si>
  <si>
    <t>Bitte Werte eingeben:</t>
  </si>
  <si>
    <t>r=</t>
  </si>
  <si>
    <t>a=</t>
  </si>
  <si>
    <t>a</t>
  </si>
  <si>
    <t>Bitte eingeben:</t>
  </si>
  <si>
    <t>Kegelabwiklung: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</si>
</sst>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2" fontId="1" fillId="3" borderId="0" xfId="0" applyNumberFormat="1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2" fontId="1" fillId="3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19050</xdr:rowOff>
    </xdr:from>
    <xdr:to>
      <xdr:col>6</xdr:col>
      <xdr:colOff>152400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686175" y="771525"/>
          <a:ext cx="1076325" cy="1076325"/>
        </a:xfrm>
        <a:prstGeom prst="trapezoid">
          <a:avLst>
            <a:gd name="adj" fmla="val -2954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Kegel
</a:t>
          </a:r>
        </a:p>
      </xdr:txBody>
    </xdr:sp>
    <xdr:clientData/>
  </xdr:twoCellAnchor>
  <xdr:twoCellAnchor>
    <xdr:from>
      <xdr:col>6</xdr:col>
      <xdr:colOff>152400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Line 3"/>
        <xdr:cNvSpPr>
          <a:spLocks/>
        </xdr:cNvSpPr>
      </xdr:nvSpPr>
      <xdr:spPr>
        <a:xfrm>
          <a:off x="4762500" y="771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10</xdr:row>
      <xdr:rowOff>104775</xdr:rowOff>
    </xdr:from>
    <xdr:to>
      <xdr:col>6</xdr:col>
      <xdr:colOff>600075</xdr:colOff>
      <xdr:row>10</xdr:row>
      <xdr:rowOff>104775</xdr:rowOff>
    </xdr:to>
    <xdr:sp>
      <xdr:nvSpPr>
        <xdr:cNvPr id="3" name="Line 4"/>
        <xdr:cNvSpPr>
          <a:spLocks/>
        </xdr:cNvSpPr>
      </xdr:nvSpPr>
      <xdr:spPr>
        <a:xfrm>
          <a:off x="4533900" y="1847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</xdr:rowOff>
    </xdr:from>
    <xdr:to>
      <xdr:col>6</xdr:col>
      <xdr:colOff>533400</xdr:colOff>
      <xdr:row>10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5067300" y="762000"/>
          <a:ext cx="76200" cy="10858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28575</xdr:rowOff>
    </xdr:from>
    <xdr:to>
      <xdr:col>5</xdr:col>
      <xdr:colOff>152400</xdr:colOff>
      <xdr:row>24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2943225" y="3076575"/>
          <a:ext cx="1057275" cy="1076325"/>
        </a:xfrm>
        <a:prstGeom prst="trapezoid">
          <a:avLst>
            <a:gd name="adj" fmla="val -2477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0</xdr:rowOff>
    </xdr:from>
    <xdr:to>
      <xdr:col>4</xdr:col>
      <xdr:colOff>714375</xdr:colOff>
      <xdr:row>34</xdr:row>
      <xdr:rowOff>47625</xdr:rowOff>
    </xdr:to>
    <xdr:sp>
      <xdr:nvSpPr>
        <xdr:cNvPr id="6" name="Line 9"/>
        <xdr:cNvSpPr>
          <a:spLocks/>
        </xdr:cNvSpPr>
      </xdr:nvSpPr>
      <xdr:spPr>
        <a:xfrm flipH="1">
          <a:off x="3352800" y="3857625"/>
          <a:ext cx="4476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4</xdr:col>
      <xdr:colOff>504825</xdr:colOff>
      <xdr:row>34</xdr:row>
      <xdr:rowOff>19050</xdr:rowOff>
    </xdr:to>
    <xdr:sp>
      <xdr:nvSpPr>
        <xdr:cNvPr id="7" name="Line 10"/>
        <xdr:cNvSpPr>
          <a:spLocks/>
        </xdr:cNvSpPr>
      </xdr:nvSpPr>
      <xdr:spPr>
        <a:xfrm>
          <a:off x="3181350" y="4019550"/>
          <a:ext cx="4095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17</xdr:row>
      <xdr:rowOff>85725</xdr:rowOff>
    </xdr:from>
    <xdr:to>
      <xdr:col>4</xdr:col>
      <xdr:colOff>371475</xdr:colOff>
      <xdr:row>19</xdr:row>
      <xdr:rowOff>19050</xdr:rowOff>
    </xdr:to>
    <xdr:sp>
      <xdr:nvSpPr>
        <xdr:cNvPr id="8" name="Line 13"/>
        <xdr:cNvSpPr>
          <a:spLocks/>
        </xdr:cNvSpPr>
      </xdr:nvSpPr>
      <xdr:spPr>
        <a:xfrm>
          <a:off x="3295650" y="2971800"/>
          <a:ext cx="161925" cy="2571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18</xdr:row>
      <xdr:rowOff>0</xdr:rowOff>
    </xdr:from>
    <xdr:to>
      <xdr:col>5</xdr:col>
      <xdr:colOff>38100</xdr:colOff>
      <xdr:row>18</xdr:row>
      <xdr:rowOff>28575</xdr:rowOff>
    </xdr:to>
    <xdr:sp>
      <xdr:nvSpPr>
        <xdr:cNvPr id="9" name="Line 14"/>
        <xdr:cNvSpPr>
          <a:spLocks/>
        </xdr:cNvSpPr>
      </xdr:nvSpPr>
      <xdr:spPr>
        <a:xfrm>
          <a:off x="3000375" y="3048000"/>
          <a:ext cx="885825" cy="285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17</xdr:row>
      <xdr:rowOff>85725</xdr:rowOff>
    </xdr:from>
    <xdr:to>
      <xdr:col>5</xdr:col>
      <xdr:colOff>152400</xdr:colOff>
      <xdr:row>19</xdr:row>
      <xdr:rowOff>28575</xdr:rowOff>
    </xdr:to>
    <xdr:sp>
      <xdr:nvSpPr>
        <xdr:cNvPr id="10" name="Oval 15"/>
        <xdr:cNvSpPr>
          <a:spLocks/>
        </xdr:cNvSpPr>
      </xdr:nvSpPr>
      <xdr:spPr>
        <a:xfrm>
          <a:off x="2952750" y="2971800"/>
          <a:ext cx="1047750" cy="2667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18</xdr:row>
      <xdr:rowOff>28575</xdr:rowOff>
    </xdr:from>
    <xdr:to>
      <xdr:col>5</xdr:col>
      <xdr:colOff>76200</xdr:colOff>
      <xdr:row>19</xdr:row>
      <xdr:rowOff>76200</xdr:rowOff>
    </xdr:to>
    <xdr:sp>
      <xdr:nvSpPr>
        <xdr:cNvPr id="11" name="Oval 16"/>
        <xdr:cNvSpPr>
          <a:spLocks/>
        </xdr:cNvSpPr>
      </xdr:nvSpPr>
      <xdr:spPr>
        <a:xfrm>
          <a:off x="3038475" y="3076575"/>
          <a:ext cx="885825" cy="209550"/>
        </a:xfrm>
        <a:prstGeom prst="ellipse">
          <a:avLst/>
        </a:prstGeom>
        <a:solidFill>
          <a:srgbClr val="FFCC99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85725</xdr:rowOff>
    </xdr:from>
    <xdr:to>
      <xdr:col>4</xdr:col>
      <xdr:colOff>47625</xdr:colOff>
      <xdr:row>18</xdr:row>
      <xdr:rowOff>142875</xdr:rowOff>
    </xdr:to>
    <xdr:sp>
      <xdr:nvSpPr>
        <xdr:cNvPr id="12" name="Line 17"/>
        <xdr:cNvSpPr>
          <a:spLocks/>
        </xdr:cNvSpPr>
      </xdr:nvSpPr>
      <xdr:spPr>
        <a:xfrm flipH="1" flipV="1">
          <a:off x="2943225" y="3133725"/>
          <a:ext cx="190500" cy="57150"/>
        </a:xfrm>
        <a:prstGeom prst="line">
          <a:avLst/>
        </a:prstGeom>
        <a:noFill/>
        <a:ln w="285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95250</xdr:rowOff>
    </xdr:from>
    <xdr:to>
      <xdr:col>5</xdr:col>
      <xdr:colOff>104775</xdr:colOff>
      <xdr:row>19</xdr:row>
      <xdr:rowOff>57150</xdr:rowOff>
    </xdr:to>
    <xdr:sp>
      <xdr:nvSpPr>
        <xdr:cNvPr id="13" name="Line 18"/>
        <xdr:cNvSpPr>
          <a:spLocks/>
        </xdr:cNvSpPr>
      </xdr:nvSpPr>
      <xdr:spPr>
        <a:xfrm flipV="1">
          <a:off x="3914775" y="3143250"/>
          <a:ext cx="38100" cy="123825"/>
        </a:xfrm>
        <a:prstGeom prst="line">
          <a:avLst/>
        </a:prstGeom>
        <a:noFill/>
        <a:ln w="38100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31</xdr:row>
      <xdr:rowOff>9525</xdr:rowOff>
    </xdr:from>
    <xdr:to>
      <xdr:col>5</xdr:col>
      <xdr:colOff>200025</xdr:colOff>
      <xdr:row>31</xdr:row>
      <xdr:rowOff>9525</xdr:rowOff>
    </xdr:to>
    <xdr:sp>
      <xdr:nvSpPr>
        <xdr:cNvPr id="14" name="Line 20"/>
        <xdr:cNvSpPr>
          <a:spLocks/>
        </xdr:cNvSpPr>
      </xdr:nvSpPr>
      <xdr:spPr>
        <a:xfrm>
          <a:off x="3009900" y="51625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19050</xdr:rowOff>
    </xdr:from>
    <xdr:to>
      <xdr:col>5</xdr:col>
      <xdr:colOff>276225</xdr:colOff>
      <xdr:row>31</xdr:row>
      <xdr:rowOff>9525</xdr:rowOff>
    </xdr:to>
    <xdr:sp>
      <xdr:nvSpPr>
        <xdr:cNvPr id="15" name="Line 21"/>
        <xdr:cNvSpPr>
          <a:spLocks/>
        </xdr:cNvSpPr>
      </xdr:nvSpPr>
      <xdr:spPr>
        <a:xfrm flipV="1">
          <a:off x="3590925" y="3228975"/>
          <a:ext cx="53340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24</xdr:row>
      <xdr:rowOff>152400</xdr:rowOff>
    </xdr:from>
    <xdr:to>
      <xdr:col>4</xdr:col>
      <xdr:colOff>152400</xdr:colOff>
      <xdr:row>31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2952750" y="4171950"/>
          <a:ext cx="285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1">
      <selection activeCell="F20" sqref="F20"/>
    </sheetView>
  </sheetViews>
  <sheetFormatPr defaultColWidth="11.421875" defaultRowHeight="12.75"/>
  <cols>
    <col min="2" max="2" width="8.421875" style="0" bestFit="1" customWidth="1"/>
  </cols>
  <sheetData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12" spans="2:5" ht="12.75">
      <c r="B12">
        <f>((Tabelle2!B8-Tabelle2!C8)/2)</f>
        <v>15</v>
      </c>
      <c r="C12">
        <f>POWER(B12,2)</f>
        <v>225</v>
      </c>
      <c r="D12">
        <f>POWER(Tabelle2!D8,2)</f>
        <v>72900</v>
      </c>
      <c r="E12">
        <f>SQRT((C12+D12))</f>
        <v>270.4163456597992</v>
      </c>
    </row>
    <row r="15" ht="12.75">
      <c r="E15">
        <f>(1-Tabelle2!C8/Tabelle2!B8)</f>
        <v>0.375</v>
      </c>
    </row>
    <row r="19" spans="1:2" ht="12.75">
      <c r="A19" t="s">
        <v>4</v>
      </c>
      <c r="B19">
        <f>E12/E15</f>
        <v>721.110255092798</v>
      </c>
    </row>
    <row r="24" spans="1:2" ht="12.75">
      <c r="A24" t="s">
        <v>6</v>
      </c>
      <c r="B24">
        <f>Tabelle2!C8*Tabelle1!B19/Tabelle2!B8</f>
        <v>450.6939094329987</v>
      </c>
    </row>
    <row r="28" spans="1:2" ht="12.75">
      <c r="A28" t="s">
        <v>7</v>
      </c>
      <c r="B28">
        <f>Tabelle2!C8*180/B24</f>
        <v>19.969207064108247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showGridLines="0" showRowColHeaders="0" tabSelected="1" showOutlineSymbols="0" workbookViewId="0" topLeftCell="A1">
      <selection activeCell="D9" sqref="D9"/>
    </sheetView>
  </sheetViews>
  <sheetFormatPr defaultColWidth="11.421875" defaultRowHeight="12.75"/>
  <cols>
    <col min="1" max="1" width="14.57421875" style="0" customWidth="1"/>
    <col min="2" max="2" width="8.8515625" style="0" customWidth="1"/>
  </cols>
  <sheetData>
    <row r="1" ht="13.5" thickBot="1"/>
    <row r="2" spans="1:7" ht="12.75">
      <c r="A2" s="2"/>
      <c r="B2" s="3"/>
      <c r="C2" s="3"/>
      <c r="D2" s="3"/>
      <c r="E2" s="3"/>
      <c r="F2" s="3"/>
      <c r="G2" s="4"/>
    </row>
    <row r="3" spans="1:7" ht="20.25">
      <c r="A3" s="5"/>
      <c r="B3" s="6" t="s">
        <v>5</v>
      </c>
      <c r="C3" s="6"/>
      <c r="D3" s="7"/>
      <c r="E3" s="7"/>
      <c r="F3" s="7"/>
      <c r="G3" s="8"/>
    </row>
    <row r="4" spans="1:7" ht="12.75">
      <c r="A4" s="5"/>
      <c r="B4" s="7"/>
      <c r="C4" s="7"/>
      <c r="D4" s="7"/>
      <c r="E4" s="7"/>
      <c r="F4" s="9" t="s">
        <v>0</v>
      </c>
      <c r="G4" s="8"/>
    </row>
    <row r="5" spans="1:7" ht="12.75">
      <c r="A5" s="5"/>
      <c r="B5" s="7"/>
      <c r="C5" s="7"/>
      <c r="D5" s="7"/>
      <c r="E5" s="7"/>
      <c r="F5" s="7"/>
      <c r="G5" s="8"/>
    </row>
    <row r="6" spans="1:7" ht="13.5" thickBot="1">
      <c r="A6" s="5"/>
      <c r="B6" s="7"/>
      <c r="C6" s="7"/>
      <c r="D6" s="7"/>
      <c r="E6" s="7"/>
      <c r="F6" s="7"/>
      <c r="G6" s="8"/>
    </row>
    <row r="7" spans="1:7" ht="12.75">
      <c r="A7" s="5"/>
      <c r="B7" s="32" t="s">
        <v>0</v>
      </c>
      <c r="C7" s="33" t="s">
        <v>1</v>
      </c>
      <c r="D7" s="34" t="s">
        <v>3</v>
      </c>
      <c r="E7" s="7"/>
      <c r="F7" s="7"/>
      <c r="G7" s="8"/>
    </row>
    <row r="8" spans="1:7" ht="13.5" thickBot="1">
      <c r="A8" s="5" t="s">
        <v>9</v>
      </c>
      <c r="B8" s="29">
        <v>80</v>
      </c>
      <c r="C8" s="30">
        <v>50</v>
      </c>
      <c r="D8" s="31">
        <v>270</v>
      </c>
      <c r="E8" s="7"/>
      <c r="F8" s="7"/>
      <c r="G8" s="10" t="s">
        <v>3</v>
      </c>
    </row>
    <row r="9" spans="1:7" ht="12.75">
      <c r="A9" s="5"/>
      <c r="B9" s="7"/>
      <c r="C9" s="7"/>
      <c r="D9" s="7"/>
      <c r="E9" s="7"/>
      <c r="F9" s="7"/>
      <c r="G9" s="8"/>
    </row>
    <row r="10" spans="1:7" ht="12.75">
      <c r="A10" s="5"/>
      <c r="B10" s="7"/>
      <c r="C10" s="7"/>
      <c r="D10" s="7"/>
      <c r="E10" s="7"/>
      <c r="F10" s="7"/>
      <c r="G10" s="8"/>
    </row>
    <row r="11" spans="1:7" ht="12.75">
      <c r="A11" s="5"/>
      <c r="B11" s="7"/>
      <c r="C11" s="7"/>
      <c r="D11" s="7"/>
      <c r="E11" s="7"/>
      <c r="F11" s="7"/>
      <c r="G11" s="8"/>
    </row>
    <row r="12" spans="1:7" ht="12.75">
      <c r="A12" s="5"/>
      <c r="B12" s="7"/>
      <c r="C12" s="7"/>
      <c r="D12" s="7"/>
      <c r="E12" s="7"/>
      <c r="F12" s="9" t="s">
        <v>1</v>
      </c>
      <c r="G12" s="8"/>
    </row>
    <row r="13" spans="1:7" ht="12.75">
      <c r="A13" s="5"/>
      <c r="B13" s="7"/>
      <c r="C13" s="7"/>
      <c r="D13" s="7"/>
      <c r="E13" s="7"/>
      <c r="F13" s="7"/>
      <c r="G13" s="8"/>
    </row>
    <row r="14" spans="1:7" ht="13.5" thickBot="1">
      <c r="A14" s="11"/>
      <c r="B14" s="12"/>
      <c r="C14" s="12"/>
      <c r="D14" s="12"/>
      <c r="E14" s="12"/>
      <c r="F14" s="12"/>
      <c r="G14" s="13"/>
    </row>
    <row r="15" spans="1:7" ht="12.75">
      <c r="A15" s="14"/>
      <c r="B15" s="15"/>
      <c r="C15" s="15"/>
      <c r="D15" s="15"/>
      <c r="E15" s="15"/>
      <c r="F15" s="15"/>
      <c r="G15" s="16"/>
    </row>
    <row r="16" spans="1:7" ht="12.75">
      <c r="A16" s="17"/>
      <c r="B16" s="18"/>
      <c r="C16" s="18"/>
      <c r="D16" s="18"/>
      <c r="E16" s="24" t="s">
        <v>10</v>
      </c>
      <c r="F16" s="18"/>
      <c r="G16" s="19"/>
    </row>
    <row r="17" spans="1:7" ht="12.75">
      <c r="A17" s="17"/>
      <c r="B17" s="18"/>
      <c r="C17" s="18"/>
      <c r="D17" s="18"/>
      <c r="E17" s="18"/>
      <c r="F17" s="18"/>
      <c r="G17" s="19"/>
    </row>
    <row r="18" spans="1:7" ht="12.75">
      <c r="A18" s="17"/>
      <c r="B18" s="18"/>
      <c r="C18" s="18"/>
      <c r="D18" s="18"/>
      <c r="E18" s="18"/>
      <c r="F18" s="18"/>
      <c r="G18" s="19"/>
    </row>
    <row r="19" spans="1:7" ht="12.75">
      <c r="A19" s="17"/>
      <c r="B19" s="18"/>
      <c r="C19" s="18"/>
      <c r="D19" s="18"/>
      <c r="E19" s="18"/>
      <c r="F19" s="18"/>
      <c r="G19" s="19"/>
    </row>
    <row r="20" spans="1:7" ht="12.75">
      <c r="A20" s="17"/>
      <c r="B20" s="18"/>
      <c r="C20" s="18"/>
      <c r="D20" s="18"/>
      <c r="E20" s="18"/>
      <c r="F20" s="20"/>
      <c r="G20" s="19"/>
    </row>
    <row r="21" spans="1:7" ht="12.75">
      <c r="A21" s="17"/>
      <c r="B21" s="18"/>
      <c r="C21" s="18"/>
      <c r="D21" s="18"/>
      <c r="E21" s="18"/>
      <c r="F21" s="18"/>
      <c r="G21" s="19"/>
    </row>
    <row r="22" spans="1:7" ht="12.75">
      <c r="A22" s="17"/>
      <c r="B22" s="18"/>
      <c r="C22" s="18"/>
      <c r="D22" s="18"/>
      <c r="E22" s="18"/>
      <c r="F22" s="18"/>
      <c r="G22" s="19"/>
    </row>
    <row r="23" spans="1:7" ht="12.75">
      <c r="A23" s="17"/>
      <c r="B23" s="18"/>
      <c r="C23" s="18"/>
      <c r="D23" s="18"/>
      <c r="E23" s="18"/>
      <c r="F23" s="18"/>
      <c r="G23" s="19"/>
    </row>
    <row r="24" spans="1:7" ht="12.75">
      <c r="A24" s="17"/>
      <c r="B24" s="18"/>
      <c r="C24" s="18"/>
      <c r="D24" s="18"/>
      <c r="E24" s="18"/>
      <c r="F24" s="18"/>
      <c r="G24" s="19"/>
    </row>
    <row r="25" spans="1:7" ht="12.75">
      <c r="A25" s="17"/>
      <c r="B25" s="18"/>
      <c r="C25" s="18"/>
      <c r="D25" s="18"/>
      <c r="E25" s="18"/>
      <c r="F25" s="18"/>
      <c r="G25" s="19"/>
    </row>
    <row r="26" spans="1:7" ht="12.75">
      <c r="A26" s="17"/>
      <c r="B26" s="18"/>
      <c r="C26" s="18"/>
      <c r="D26" s="18"/>
      <c r="E26" s="25" t="s">
        <v>2</v>
      </c>
      <c r="F26" s="28">
        <f>Tabelle1!E12/Tabelle1!E15</f>
        <v>721.110255092798</v>
      </c>
      <c r="G26" s="19"/>
    </row>
    <row r="27" spans="1:7" ht="12.75">
      <c r="A27" s="17"/>
      <c r="B27" s="18"/>
      <c r="C27" s="18"/>
      <c r="D27" s="18"/>
      <c r="E27" s="18"/>
      <c r="F27" s="18"/>
      <c r="G27" s="19"/>
    </row>
    <row r="28" spans="1:7" ht="12.75">
      <c r="A28" s="17"/>
      <c r="B28" s="18"/>
      <c r="C28" s="25" t="s">
        <v>6</v>
      </c>
      <c r="D28" s="28">
        <f>Tabelle1!B24</f>
        <v>450.6939094329987</v>
      </c>
      <c r="E28" s="18"/>
      <c r="F28" s="18"/>
      <c r="G28" s="19"/>
    </row>
    <row r="29" spans="1:7" ht="12.75">
      <c r="A29" s="17"/>
      <c r="B29" s="18"/>
      <c r="C29" s="18"/>
      <c r="D29" s="18"/>
      <c r="E29" s="18"/>
      <c r="F29" s="18"/>
      <c r="G29" s="19"/>
    </row>
    <row r="30" spans="1:7" ht="12.75">
      <c r="A30" s="17"/>
      <c r="B30" s="18"/>
      <c r="C30" s="25"/>
      <c r="D30" s="27"/>
      <c r="E30" s="18"/>
      <c r="F30" s="18"/>
      <c r="G30" s="19"/>
    </row>
    <row r="31" spans="1:7" ht="12.75">
      <c r="A31" s="17"/>
      <c r="B31" s="18"/>
      <c r="C31" s="18"/>
      <c r="D31" s="18"/>
      <c r="E31" s="18"/>
      <c r="F31" s="18"/>
      <c r="G31" s="19"/>
    </row>
    <row r="32" spans="1:7" ht="12.75">
      <c r="A32" s="17"/>
      <c r="B32" s="18"/>
      <c r="C32" s="18"/>
      <c r="D32" s="18"/>
      <c r="E32" s="18"/>
      <c r="F32" s="18"/>
      <c r="G32" s="19"/>
    </row>
    <row r="33" spans="1:7" ht="12.75">
      <c r="A33" s="17"/>
      <c r="B33" s="18"/>
      <c r="C33" s="18"/>
      <c r="D33" s="18"/>
      <c r="E33" s="18"/>
      <c r="F33" s="18"/>
      <c r="G33" s="19"/>
    </row>
    <row r="34" spans="1:7" ht="12.75">
      <c r="A34" s="17"/>
      <c r="B34" s="18"/>
      <c r="C34" s="18"/>
      <c r="D34" s="18"/>
      <c r="E34" s="26" t="s">
        <v>8</v>
      </c>
      <c r="F34" s="18"/>
      <c r="G34" s="19"/>
    </row>
    <row r="35" spans="1:7" ht="13.5" thickBot="1">
      <c r="A35" s="21"/>
      <c r="B35" s="22"/>
      <c r="C35" s="22"/>
      <c r="D35" s="22"/>
      <c r="E35" s="35">
        <f>Tabelle1!B28</f>
        <v>19.969207064108247</v>
      </c>
      <c r="F35" s="22"/>
      <c r="G35" s="23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TM-Engineering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 Meier</dc:creator>
  <cp:keywords/>
  <dc:description/>
  <cp:lastModifiedBy>Tobi Meier</cp:lastModifiedBy>
  <cp:lastPrinted>2001-12-23T10:48:10Z</cp:lastPrinted>
  <dcterms:created xsi:type="dcterms:W3CDTF">2001-12-23T09:37:42Z</dcterms:created>
  <dcterms:modified xsi:type="dcterms:W3CDTF">2001-12-23T12:19:26Z</dcterms:modified>
  <cp:category/>
  <cp:version/>
  <cp:contentType/>
  <cp:contentStatus/>
</cp:coreProperties>
</file>